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52511" iterateDelta="1E-4"/>
</workbook>
</file>

<file path=xl/calcChain.xml><?xml version="1.0" encoding="utf-8"?>
<calcChain xmlns="http://schemas.openxmlformats.org/spreadsheetml/2006/main">
  <c r="E15" i="1" l="1"/>
  <c r="F19" i="1" l="1"/>
  <c r="F14" i="1"/>
  <c r="G20" i="1"/>
  <c r="E20" i="1"/>
  <c r="E21" i="1" s="1"/>
  <c r="D20" i="1"/>
  <c r="C20" i="1"/>
  <c r="G15" i="1" l="1"/>
  <c r="G22" i="1" s="1"/>
  <c r="D15" i="1"/>
  <c r="D21" i="1" s="1"/>
  <c r="C15" i="1"/>
  <c r="C21" i="1" s="1"/>
</calcChain>
</file>

<file path=xl/sharedStrings.xml><?xml version="1.0" encoding="utf-8"?>
<sst xmlns="http://schemas.openxmlformats.org/spreadsheetml/2006/main" count="52" uniqueCount="40">
  <si>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</si>
  <si>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</si>
  <si>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</si>
  <si>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</si>
  <si>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</si>
  <si>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</si>
  <si>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</si>
  <si>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</si>
  <si>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</si>
  <si>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</si>
  <si>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</si>
  <si>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</si>
  <si>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</si>
  <si>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</si>
  <si>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</si>
  <si>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</si>
  <si>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</si>
  <si>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</si>
  <si>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</si>
  <si>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</si>
  <si>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</si>
  <si>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</si>
  <si>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</si>
  <si>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</si>
  <si>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</si>
  <si>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</si>
  <si>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</si>
  <si>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</si>
  <si>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</si>
  <si>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средств вычислительной техники</t>
  </si>
  <si>
    <t>Ноутбук</t>
  </si>
  <si>
    <t>26.20.11.110-00000138</t>
  </si>
  <si>
    <t>26.20.11.110-00000152</t>
  </si>
  <si>
    <t>Планшетный компьютер</t>
  </si>
  <si>
    <t>Дата составления: 14.05.2024</t>
  </si>
  <si>
    <t>коммерческое предложение от 13.05.2024 № б/н, от 12.05.2024 № б/н</t>
  </si>
  <si>
    <t>коммерческое предложение от 05.05.2024 № б/н, от 05.05.2024 № б/н</t>
  </si>
  <si>
    <t>коммерческое предложение от 14.05.2024 № б/н, от 11.05.2024 № б/н</t>
  </si>
  <si>
    <t>- вес: ≤ 2.7 килограмм;
- ёмкость батареи: ≥ 44 Ватт-час;
- количество встроенных в корпус портов USB 2.0: ≥ 1 штук;
- количество встроенных в корпус портов USB 3.2 Gen 1 Type-A: ≥ 2 штук;
- количество встроенных в корпус портов USB 3.2 Gen 1 Type-C: ≥ 1 штук;
- количество входных видео разъёмов HDMI: ≥ 1 штук;
- количество потоков процессора: ≥ 12 штук;
- количество ядер процессора: ≥ 8 штук;
- максимальный общий поддерживаемый объем оперативной памяти: ≥ 32 Гигабайт;
- наличие дополнительного цифрового блока на клавиатуре: да;
- наличие модулей и интерфейсов: HDMI;
- наличие модулей и интерфейсов: М.2;
- наличие модулей и интерфейсов: Type-C;
- наличие модулей и интерфейсов: Gigabit Ethernet RJ45 8P8C;
- общий объем установленной оперативной памяти: ≥ 16 Гигабайт;
- объем SSD накопителя: ≥ 480 Гигабайт;
- объем кэш памяти третьего уровня процессора (L3): ≥ 10 Мегабайт;
- объем памяти дискретного видеоадаптера: ≥ 8 Гигабайт;
- предустановленная операционная система: нет;
- размер диагонали экрана: ≥ 17 дюйм (25,4 мм);
- разрешение вэб-камеры, Мпиксель: ≥ 0.9;
- разрешение экрана: Full HD;
- тип беспроводной связи: Bluetooth;
- тип беспроводной связи: Wi-Fi;
- тип видеоадаптера: дискретная;
- технология изготовления матрицы дисплея: IPS (PLS, ADS, AAS, FFS, SFT, New Mode2, Vistarich);
- тип накопителя: SSD;
- тип оперативной памяти: DDR5;
- тип памяти видеоадаптера: GDDR6;
- форм-фактор: ноутбук;
- ширина шины памяти видеоадаптера: ≥ 128 бит.</t>
  </si>
  <si>
    <t>- беспроводная связь: 4G (LTE);
- беспроводная связь: Bluetooth;
- беспроводная связь: Wi-Fi;
- версия Bluetooth: ≥ 5,0;
- вес: ≤ 0.6 килограмм;
- время работы от батареи без подзарядки: ≥ 8 час;
- ёмкость аккумуляторной батареи, мА/ч: ≥ 8000;
- количество встроенных в корпус портов USB Type-C: ≥ 1 штука;
- количество ядер процессора: ≥ 8 штука;
- наличие Beidou: да;
- наличие GPS: да;
- наличие ГЛОНАСС: да;
- наличие автофокуса для тыльной камеры: да;
- наличие аудиоразъема 3,5 мм: нет;
- наличие встроенного микрофона: да;
- наличие встроенного(ых) динамика(ов): да;
- наличие клавиатуры: да;
- наличие разъема для сим-карт: да;
- объем встроенной памяти: ≥ 240 Гигабайт;
- объем оперативной памяти: ≥ 8 Гигабайт;
- рабочая частота WiFi: 5 Гигагерц;
- размер экрана: ≥ 11  и  &lt; 12 дюйм (25,4 мм);
- разрешение тыльной камеры, Мпиксель: ≥ 13;
- разрешение фронтальной камеры, Мпиксель: ≥ 2;
- разрешение экрана, Мпиксель: ≥ 2560 х 1600;
- сенсорный экран, мультитач: да;
- технология изготовления матрицы дисплея: IPS (PLS, ADS, AAS, FFS, SFT, New Mode2, Vistarich);
- цветность экрана: цветной;
- частота процессора: ≥ 2.7 Гигагерц.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</si>
</sst>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4" zoomScale="175" zoomScaleNormal="175" zoomScaleSheetLayoutView="100" workbookViewId="0">
      <selection activeCell="B19" sqref="B1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67" t="s">
        <v>20</v>
      </c>
      <c r="E6" s="67"/>
      <c r="F6" s="67"/>
      <c r="G6" s="67"/>
      <c r="H6" s="1"/>
      <c r="I6" s="1"/>
      <c r="J6" s="3"/>
      <c r="K6" s="3"/>
    </row>
    <row r="7" spans="1:11" s="6" customFormat="1" ht="47.25" customHeight="1" x14ac:dyDescent="0.2">
      <c r="A7" s="68" t="s">
        <v>18</v>
      </c>
      <c r="B7" s="68"/>
      <c r="C7" s="68"/>
      <c r="D7" s="68" t="s">
        <v>19</v>
      </c>
      <c r="E7" s="68"/>
      <c r="F7" s="68"/>
      <c r="G7" s="68"/>
      <c r="H7" s="5"/>
      <c r="I7" s="5"/>
    </row>
    <row r="8" spans="1:11" s="8" customFormat="1" ht="31.5" customHeight="1" x14ac:dyDescent="0.2">
      <c r="A8" s="70" t="s">
        <v>10</v>
      </c>
      <c r="B8" s="70"/>
      <c r="C8" s="70"/>
      <c r="D8" s="69" t="s">
        <v>29</v>
      </c>
      <c r="E8" s="69"/>
      <c r="F8" s="69"/>
      <c r="G8" s="69"/>
      <c r="H8" s="34"/>
      <c r="I8" s="7"/>
    </row>
    <row r="9" spans="1:11" ht="15" x14ac:dyDescent="0.25">
      <c r="A9" s="9" t="s">
        <v>0</v>
      </c>
      <c r="B9" s="11"/>
      <c r="C9" s="74" t="s">
        <v>1</v>
      </c>
      <c r="D9" s="74"/>
      <c r="E9" s="74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1" t="s">
        <v>30</v>
      </c>
      <c r="D11" s="71"/>
      <c r="E11" s="7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7">
        <v>1</v>
      </c>
      <c r="C12" s="77"/>
      <c r="D12" s="77"/>
      <c r="E12" s="33" t="s">
        <v>28</v>
      </c>
      <c r="F12" s="72" t="s">
        <v>31</v>
      </c>
      <c r="G12" s="36" t="s">
        <v>4</v>
      </c>
      <c r="H12" s="3"/>
      <c r="I12" s="3"/>
      <c r="J12" s="3"/>
      <c r="K12" s="3"/>
    </row>
    <row r="13" spans="1:11" ht="298.5" customHeight="1" x14ac:dyDescent="0.2">
      <c r="A13" s="32" t="s">
        <v>25</v>
      </c>
      <c r="B13" s="75" t="s">
        <v>38</v>
      </c>
      <c r="C13" s="75"/>
      <c r="D13" s="75"/>
      <c r="E13" s="76"/>
      <c r="F13" s="73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108000</v>
      </c>
      <c r="D14" s="53">
        <v>110000</v>
      </c>
      <c r="E14" s="53">
        <v>112000</v>
      </c>
      <c r="F14" s="16">
        <f>ROUND(SUM(C14:E14)/3,2)</f>
        <v>110000</v>
      </c>
      <c r="G14" s="16">
        <v>110000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108000</v>
      </c>
      <c r="D15" s="47">
        <f>D14*$B12</f>
        <v>110000</v>
      </c>
      <c r="E15" s="47">
        <f>E14*$B12</f>
        <v>112000</v>
      </c>
      <c r="F15" s="17"/>
      <c r="G15" s="18">
        <f>G14*$B12</f>
        <v>110000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1" t="s">
        <v>33</v>
      </c>
      <c r="D16" s="71"/>
      <c r="E16" s="71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8">
        <v>1</v>
      </c>
      <c r="C17" s="77"/>
      <c r="D17" s="77"/>
      <c r="E17" s="33" t="s">
        <v>28</v>
      </c>
      <c r="F17" s="72" t="s">
        <v>32</v>
      </c>
      <c r="G17" s="38" t="s">
        <v>4</v>
      </c>
    </row>
    <row r="18" spans="1:12" s="37" customFormat="1" ht="267.75" customHeight="1" x14ac:dyDescent="0.2">
      <c r="A18" s="32" t="s">
        <v>25</v>
      </c>
      <c r="B18" s="63" t="s">
        <v>39</v>
      </c>
      <c r="C18" s="64"/>
      <c r="D18" s="64"/>
      <c r="E18" s="65"/>
      <c r="F18" s="73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48000</v>
      </c>
      <c r="D19" s="46">
        <v>52000</v>
      </c>
      <c r="E19" s="43">
        <v>55000</v>
      </c>
      <c r="F19" s="16">
        <f>ROUND(SUM(C19:E19)/3,2)</f>
        <v>51666.67</v>
      </c>
      <c r="G19" s="39">
        <v>51666.67</v>
      </c>
    </row>
    <row r="20" spans="1:12" s="37" customFormat="1" ht="15.75" thickBot="1" x14ac:dyDescent="0.3">
      <c r="A20" s="40" t="s">
        <v>6</v>
      </c>
      <c r="B20" s="48"/>
      <c r="C20" s="44">
        <f>C19*$B17</f>
        <v>48000</v>
      </c>
      <c r="D20" s="45">
        <f>D19*$B17</f>
        <v>52000</v>
      </c>
      <c r="E20" s="41">
        <f>E19*$B17</f>
        <v>55000</v>
      </c>
      <c r="F20" s="41"/>
      <c r="G20" s="42">
        <f>G19*$B17</f>
        <v>51666.67</v>
      </c>
    </row>
    <row r="21" spans="1:12" ht="13.5" thickBot="1" x14ac:dyDescent="0.25">
      <c r="A21" s="59" t="s">
        <v>7</v>
      </c>
      <c r="B21" s="62"/>
      <c r="C21" s="61">
        <f>C15+C20</f>
        <v>156000</v>
      </c>
      <c r="D21" s="61">
        <f t="shared" ref="D21:E21" si="0">D15+D20</f>
        <v>162000</v>
      </c>
      <c r="E21" s="61">
        <f t="shared" si="0"/>
        <v>167000</v>
      </c>
      <c r="F21" s="19"/>
      <c r="G21" s="19"/>
      <c r="H21" s="3"/>
      <c r="I21" s="3"/>
      <c r="J21" s="3"/>
      <c r="K21" s="3"/>
    </row>
    <row r="22" spans="1:12" s="24" customFormat="1" ht="15" x14ac:dyDescent="0.25">
      <c r="A22" s="25" t="s">
        <v>34</v>
      </c>
      <c r="B22" s="25"/>
      <c r="C22" s="20"/>
      <c r="D22" s="20"/>
      <c r="E22" s="20"/>
      <c r="F22" s="21" t="s">
        <v>12</v>
      </c>
      <c r="G22" s="22">
        <f>G15+G20</f>
        <v>161666.66999999998</v>
      </c>
      <c r="H22" s="23"/>
      <c r="I22" s="23"/>
      <c r="J22" s="23"/>
      <c r="K22" s="23"/>
      <c r="L22" s="23"/>
    </row>
    <row r="23" spans="1:12" s="24" customFormat="1" ht="15" x14ac:dyDescent="0.25">
      <c r="A23" s="20"/>
      <c r="B23" s="20"/>
      <c r="C23" s="20"/>
      <c r="D23" s="20"/>
      <c r="E23" s="20"/>
      <c r="F23" s="21"/>
      <c r="G23" s="22"/>
      <c r="H23" s="23"/>
      <c r="I23" s="23"/>
      <c r="J23" s="23"/>
      <c r="K23" s="23"/>
      <c r="L23" s="23"/>
    </row>
    <row r="24" spans="1:12" s="26" customFormat="1" ht="15" customHeight="1" x14ac:dyDescent="0.25">
      <c r="A24" s="35" t="s">
        <v>15</v>
      </c>
      <c r="B24" s="66" t="s">
        <v>35</v>
      </c>
      <c r="C24" s="66"/>
      <c r="D24" s="66"/>
      <c r="E24" s="66"/>
      <c r="F24" s="66"/>
      <c r="G24" s="66"/>
      <c r="H24" s="66"/>
    </row>
    <row r="25" spans="1:12" s="26" customFormat="1" ht="15" customHeight="1" x14ac:dyDescent="0.25">
      <c r="A25" s="35" t="s">
        <v>16</v>
      </c>
      <c r="B25" s="66" t="s">
        <v>36</v>
      </c>
      <c r="C25" s="66"/>
      <c r="D25" s="66"/>
      <c r="E25" s="66"/>
      <c r="F25" s="66"/>
      <c r="G25" s="66"/>
      <c r="H25" s="66"/>
    </row>
    <row r="26" spans="1:12" s="26" customFormat="1" ht="15" customHeight="1" x14ac:dyDescent="0.25">
      <c r="A26" s="35" t="s">
        <v>17</v>
      </c>
      <c r="B26" s="66" t="s">
        <v>37</v>
      </c>
      <c r="C26" s="66"/>
      <c r="D26" s="66"/>
      <c r="E26" s="66"/>
      <c r="F26" s="66"/>
      <c r="G26" s="66"/>
      <c r="H26" s="66"/>
    </row>
    <row r="27" spans="1:12" s="24" customFormat="1" ht="15" x14ac:dyDescent="0.25">
      <c r="A27" s="20"/>
      <c r="B27" s="20"/>
      <c r="C27" s="20"/>
      <c r="D27" s="20"/>
      <c r="E27" s="20"/>
      <c r="F27" s="20"/>
      <c r="G27" s="20"/>
    </row>
    <row r="28" spans="1:12" ht="15" x14ac:dyDescent="0.25">
      <c r="A28" s="20" t="s">
        <v>13</v>
      </c>
      <c r="B28" s="20"/>
      <c r="C28" s="27"/>
      <c r="D28" s="27"/>
      <c r="E28" s="27"/>
      <c r="F28" s="27"/>
      <c r="G28" s="21" t="s">
        <v>14</v>
      </c>
      <c r="H28" s="3"/>
      <c r="I28" s="3"/>
      <c r="J28" s="3"/>
      <c r="K28" s="3"/>
    </row>
  </sheetData>
  <sheetProtection selectLockedCells="1" selectUnlockedCells="1"/>
  <mergeCells count="17">
    <mergeCell ref="B17:D17"/>
    <mergeCell ref="B18:E18"/>
    <mergeCell ref="B24:H24"/>
    <mergeCell ref="B25:H25"/>
    <mergeCell ref="B26:H26"/>
    <mergeCell ref="D6:G6"/>
    <mergeCell ref="A7:C7"/>
    <mergeCell ref="D7:G7"/>
    <mergeCell ref="D8:G8"/>
    <mergeCell ref="A8:C8"/>
    <mergeCell ref="C16:E16"/>
    <mergeCell ref="F17:F1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2024-05-27T05:35:37Z</dcterms:modified>
</cp:coreProperties>
</file>